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eighborhood Scorecard" sheetId="1" state="visible" r:id="rId3"/>
    <sheet name="Properties" sheetId="2" state="visible" r:id="rId4"/>
    <sheet name="Scoring Guide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<sst xmlns="http://schemas.openxmlformats.org/spreadsheetml/2006/main" count="215" uniqueCount="124">
  <si>
    <t xml:space="preserve">Neighborhood</t>
  </si>
  <si>
    <t xml:space="preserve">Zone</t>
  </si>
  <si>
    <t xml:space="preserve">Date Cruised</t>
  </si>
  <si>
    <t xml:space="preserve">Blocks Driven</t>
  </si>
  <si>
    <t xml:space="preserve">Occupied Homes (count)</t>
  </si>
  <si>
    <t xml:space="preserve">Boarded/Vacant (count)</t>
  </si>
  <si>
    <t xml:space="preserve">Burned/Collapsed (count)</t>
  </si>
  <si>
    <t xml:space="preserve">Vacancy Score 1-5 (5=fully occupied)</t>
  </si>
  <si>
    <t xml:space="preserve">Block Integrity Notes</t>
  </si>
  <si>
    <t xml:space="preserve">Retail/Anchors Nearby</t>
  </si>
  <si>
    <t xml:space="preserve">Active Listings Seen</t>
  </si>
  <si>
    <t xml:space="preserve">Median List $ (Jul 2026)</t>
  </si>
  <si>
    <t xml:space="preserve">Verdict (Pursue/Watch/Pass)</t>
  </si>
  <si>
    <t xml:space="preserve">Notes</t>
  </si>
  <si>
    <t xml:space="preserve">Occupancy % (auto)</t>
  </si>
  <si>
    <t xml:space="preserve">Brightmoor</t>
  </si>
  <si>
    <t xml:space="preserve">West (48223)</t>
  </si>
  <si>
    <t xml:space="preserve">Grid off Fenkell, Telegraph–Lahser. Sub-$30K core.</t>
  </si>
  <si>
    <t xml:space="preserve">8 under $30K</t>
  </si>
  <si>
    <t xml:space="preserve">74900</t>
  </si>
  <si>
    <t xml:space="preserve">Fitzgerald / Bagley</t>
  </si>
  <si>
    <t xml:space="preserve">West (Livernois–McNichols)</t>
  </si>
  <si>
    <t xml:space="preserve">COMP neighborhood — recovered benchmark</t>
  </si>
  <si>
    <t xml:space="preserve">5 in $115-130K DSCR band (0 under $50K)</t>
  </si>
  <si>
    <t xml:space="preserve">Recovered comp. Median $214K/$105 sqft, 107 active, ~37-42 DOM. Un-renovated stock at $42-75/sqft = value-add DSCR targets; renovated comps $240-330K.</t>
  </si>
  <si>
    <t xml:space="preserve">Warrendale</t>
  </si>
  <si>
    <t xml:space="preserve">West (48228)</t>
  </si>
  <si>
    <t xml:space="preserve">W. Warren corridor; denser occupancy than Brightmoor</t>
  </si>
  <si>
    <t xml:space="preserve">Osborn</t>
  </si>
  <si>
    <t xml:space="preserve">East (Gratiot–Van Dyke, 7–8 Mile)</t>
  </si>
  <si>
    <t xml:space="preserve">Largest sub-$30K concentration east side (not yet scouted)</t>
  </si>
  <si>
    <t xml:space="preserve">Regent Park / Mapleridge</t>
  </si>
  <si>
    <t xml:space="preserve">East (48205)</t>
  </si>
  <si>
    <t xml:space="preserve">Block-by-block variance (not yet scouted)</t>
  </si>
  <si>
    <t xml:space="preserve">Chandler Park</t>
  </si>
  <si>
    <t xml:space="preserve">East (south of I-94)</t>
  </si>
  <si>
    <t xml:space="preserve">Not yet scouted</t>
  </si>
  <si>
    <t xml:space="preserve">Morningside / E. English Village</t>
  </si>
  <si>
    <t xml:space="preserve">East (comp)</t>
  </si>
  <si>
    <t xml:space="preserve">East-side comp benchmark</t>
  </si>
  <si>
    <t xml:space="preserve">Stop #</t>
  </si>
  <si>
    <t xml:space="preserve">Address</t>
  </si>
  <si>
    <t xml:space="preserve">List $</t>
  </si>
  <si>
    <t xml:space="preserve">Bd</t>
  </si>
  <si>
    <t xml:space="preserve">Ba</t>
  </si>
  <si>
    <t xml:space="preserve">SqFt</t>
  </si>
  <si>
    <t xml:space="preserve">$/SqFt (auto)</t>
  </si>
  <si>
    <t xml:space="preserve">Google Maps</t>
  </si>
  <si>
    <t xml:space="preserve">Listing Source</t>
  </si>
  <si>
    <t xml:space="preserve">Drive-By Verdict (Solid block / Mixed / Dead block)</t>
  </si>
  <si>
    <t xml:space="preserve">Condition Guess</t>
  </si>
  <si>
    <t xml:space="preserve">Back-Tax Check Done?</t>
  </si>
  <si>
    <t xml:space="preserve">Est. ARV (post-rehab, comp-based)</t>
  </si>
  <si>
    <t xml:space="preserve">Financing Path</t>
  </si>
  <si>
    <t xml:space="preserve">14231 Kentfield St, Detroit, MI 48223</t>
  </si>
  <si>
    <t xml:space="preserve">Map link</t>
  </si>
  <si>
    <t xml:space="preserve">Movoto/Realcomp MLS, pulled 7/7/26</t>
  </si>
  <si>
    <t xml:space="preserve">$60K–$75K</t>
  </si>
  <si>
    <t xml:space="preserve">Cash → Portfolio DSCR (blanket)</t>
  </si>
  <si>
    <t xml:space="preserve">14035 Kentfield St, Detroit, MI 48223</t>
  </si>
  <si>
    <t xml:space="preserve">14170 Darcy St, Detroit, MI 48223</t>
  </si>
  <si>
    <t xml:space="preserve">$85K–$105K</t>
  </si>
  <si>
    <t xml:space="preserve">Cash → DSCR refi possible at top of ARV</t>
  </si>
  <si>
    <t xml:space="preserve">14570 Trinity St, Detroit, MI 48223</t>
  </si>
  <si>
    <t xml:space="preserve">$90K–$110K</t>
  </si>
  <si>
    <t xml:space="preserve">Cash → DSCR refi possible</t>
  </si>
  <si>
    <t xml:space="preserve">15772 Chatham St, Detroit, MI 48223</t>
  </si>
  <si>
    <t xml:space="preserve">$55K–$70K</t>
  </si>
  <si>
    <t xml:space="preserve">15373 Lamphere St, Detroit, MI 48223</t>
  </si>
  <si>
    <t xml:space="preserve">$110K–$130K</t>
  </si>
  <si>
    <t xml:space="preserve">Cash → DSCR refi (best BRRRR candidate)</t>
  </si>
  <si>
    <t xml:space="preserve">15485 Grayfield St, Detroit, MI 48223</t>
  </si>
  <si>
    <t xml:space="preserve">$65K–$85K</t>
  </si>
  <si>
    <t xml:space="preserve">21562 W Davison St, Detroit, MI 48223</t>
  </si>
  <si>
    <t xml:space="preserve">-</t>
  </si>
  <si>
    <t xml:space="preserve">17145 Indiana St, Detroit, MI 48221</t>
  </si>
  <si>
    <t xml:space="preserve">Bagley (DSCR band)</t>
  </si>
  <si>
    <t xml:space="preserve">$220K–$260K</t>
  </si>
  <si>
    <t xml:space="preserve">Standard DSCR now</t>
  </si>
  <si>
    <t xml:space="preserve">17530 Santa Barbara Dr, Detroit, MI 48221</t>
  </si>
  <si>
    <t xml:space="preserve">$200K–$240K</t>
  </si>
  <si>
    <t xml:space="preserve">17560 Greenlawn St, Detroit, MI 48221</t>
  </si>
  <si>
    <t xml:space="preserve">$240K–$285K</t>
  </si>
  <si>
    <t xml:space="preserve">17152 Ohio St, Detroit, MI 48221</t>
  </si>
  <si>
    <t xml:space="preserve">$200K–$235K</t>
  </si>
  <si>
    <t xml:space="preserve">17594 Indiana St, Detroit, MI 48221</t>
  </si>
  <si>
    <t xml:space="preserve">$210K–$245K</t>
  </si>
  <si>
    <t xml:space="preserve">15870 W Parkway St, Detroit, MI 48223</t>
  </si>
  <si>
    <t xml:space="preserve">Brightmoor (possible turnkey)</t>
  </si>
  <si>
    <t xml:space="preserve">Priced $50-70/sqft — verify with photos/inspection</t>
  </si>
  <si>
    <t xml:space="preserve">$85K–$100K</t>
  </si>
  <si>
    <t xml:space="preserve">Borderline — DSCR post-rehab if ARV ≥ ~$100K</t>
  </si>
  <si>
    <t xml:space="preserve">21530 W Davison St, Detroit, MI 48223</t>
  </si>
  <si>
    <t xml:space="preserve">Cash or Portfolio DSCR</t>
  </si>
  <si>
    <t xml:space="preserve">15344 Blackstone St, Detroit, MI 48223</t>
  </si>
  <si>
    <t xml:space="preserve">$80K–$95K</t>
  </si>
  <si>
    <t xml:space="preserve">Portfolio DSCR (borderline single DSCR)</t>
  </si>
  <si>
    <t xml:space="preserve">13934 Rockdale St, Detroit, MI 48223</t>
  </si>
  <si>
    <t xml:space="preserve">14195 Kentfield St, Detroit, MI 48223</t>
  </si>
  <si>
    <t xml:space="preserve">21554 W Davison St, Detroit, MI 48223</t>
  </si>
  <si>
    <t xml:space="preserve">$65K–$80K</t>
  </si>
  <si>
    <t xml:space="preserve">15481 Patton St, Detroit, MI 48223</t>
  </si>
  <si>
    <t xml:space="preserve">$50K–$65K</t>
  </si>
  <si>
    <t xml:space="preserve">Cash or Portfolio DSCR (ask why $10K cut)</t>
  </si>
  <si>
    <t xml:space="preserve">FIELD</t>
  </si>
  <si>
    <t xml:space="preserve">HOW TO SCORE</t>
  </si>
  <si>
    <t xml:space="preserve">Vacancy Score (1-5)</t>
  </si>
  <si>
    <t xml:space="preserve">5 = fully occupied block · 4 = 1-2 vacant · 3 = ~25% vacant/boarded · 2 = ~50% vacant · 1 = mostly abandoned/burned</t>
  </si>
  <si>
    <t xml:space="preserve">Block Integrity</t>
  </si>
  <si>
    <t xml:space="preserve">Count on each block: occupied vs boarded vs burned/collapsed. One solid block beats a cheap house on a dead one.</t>
  </si>
  <si>
    <t xml:space="preserve">Retail/Anchors</t>
  </si>
  <si>
    <t xml:space="preserve">Open businesses, schools, churches within 2-3 blocks = stability signal. Note liquor-store-only corridors.</t>
  </si>
  <si>
    <t xml:space="preserve">Verdict</t>
  </si>
  <si>
    <t xml:space="preserve">PURSUE = solid blocks + inventory + comps trending up · WATCH = mixed, revisit in 6-12 mo · PASS = block integrity gone</t>
  </si>
  <si>
    <t xml:space="preserve">Strategy reminder</t>
  </si>
  <si>
    <t xml:space="preserve">Sub-$30K = CASH ONLY. DSCR refi needs ARV &gt;= ~$100K and most lenders floor at $75-100K loan. Model: cash buy -&gt; rehab -&gt; rent (Section 8 3BR ~$1,100-1,400) -&gt; DSCR cash-out refi.</t>
  </si>
  <si>
    <t xml:space="preserve">Tax check</t>
  </si>
  <si>
    <t xml:space="preserve">Detroit millage is high vs these values. Check Wayne County Treasurer for back taxes + Detroit Land Bank for adjacent lots.</t>
  </si>
  <si>
    <t xml:space="preserve">Data note</t>
  </si>
  <si>
    <t xml:space="preserve">Listings pulled 7/7/26 from Movoto (Realcomp MLS). Verify active status before any offer. East-side neighborhoods not yet populated - add after scouting.</t>
  </si>
  <si>
    <t xml:space="preserve">ARV estimates</t>
  </si>
  <si>
    <t xml:space="preserve">Comp-based ranges from active Brightmoor/Bagley renovated listings pulled 7/7/26 — NOT appraisals. 2bd ~700 sqft: $55-80K · 3bd ~900-1000: $65-110K · 4bd: $110-130K · Bagley renovated: $200-285K. Detroit gut rehab ≈ $40-70/sqft. Verify with appraisal + contractor bid.</t>
  </si>
  <si>
    <t xml:space="preserve">Financing paths</t>
  </si>
  <si>
    <t xml:space="preserve">STANDARD DSCR = single property, value/loan above lender floors (val ≥ ~$100K, loan ≥ ~$75K). PORTFOLIO DSCR = blanket loan bundling 5-10 low-value rentals (per-door values too small alone). CASH = buy/hold, refi later.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</si>
</sst>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%"/>
    <numFmt numFmtId="166" formatCode="\$#,##0"/>
    <numFmt numFmtId="167" formatCode="\$#,##0"/>
  </numFmts>
  <fonts count="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FFFFFF"/>
      <name val="Arial"/>
      <family val="0"/>
      <charset val="1"/>
    </font>
    <font>
      <sz val="10"/>
      <name val="Arial"/>
      <family val="0"/>
      <charset val="1"/>
    </font>
    <font>
      <sz val="10"/>
      <color rgb="FF0000FF"/>
      <name val="Arial"/>
      <family val="0"/>
      <charset val="1"/>
    </font>
    <font>
      <u val="single"/>
      <sz val="10"/>
      <color rgb="FF0A7CFF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1D1D1F"/>
        <bgColor rgb="FF333300"/>
      </patternFill>
    </fill>
    <fill>
      <patternFill patternType="solid">
        <fgColor rgb="FFE8F7F1"/>
        <bgColor rgb="FFFFF6DE"/>
      </patternFill>
    </fill>
    <fill>
      <patternFill patternType="solid">
        <fgColor rgb="FFFFF6DE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D2D2D7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5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6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5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4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6" fillId="4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5" fillId="4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6DE"/>
      <rgbColor rgb="FFE8F7F1"/>
      <rgbColor rgb="FF660066"/>
      <rgbColor rgb="FFFF8080"/>
      <rgbColor rgb="FF0A7CFF"/>
      <rgbColor rgb="FFD2D2D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D1D1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s://www.google.com/maps/search/?api=1&amp;query=14231+Kentfield+St%2C+Detroit%2C+MI+48223" TargetMode="External"/><Relationship Id="rId2" Type="http://schemas.openxmlformats.org/officeDocument/2006/relationships/hyperlink" Target="https://www.google.com/maps/search/?api=1&amp;query=14035+Kentfield+St%2C+Detroit%2C+MI+48223" TargetMode="External"/><Relationship Id="rId3" Type="http://schemas.openxmlformats.org/officeDocument/2006/relationships/hyperlink" Target="https://www.google.com/maps/search/?api=1&amp;query=14170+Darcy+St%2C+Detroit%2C+MI+48223" TargetMode="External"/><Relationship Id="rId4" Type="http://schemas.openxmlformats.org/officeDocument/2006/relationships/hyperlink" Target="https://www.google.com/maps/search/?api=1&amp;query=14570+Trinity+St%2C+Detroit%2C+MI+48223" TargetMode="External"/><Relationship Id="rId5" Type="http://schemas.openxmlformats.org/officeDocument/2006/relationships/hyperlink" Target="https://www.google.com/maps/search/?api=1&amp;query=15772+Chatham+St%2C+Detroit%2C+MI+48223" TargetMode="External"/><Relationship Id="rId6" Type="http://schemas.openxmlformats.org/officeDocument/2006/relationships/hyperlink" Target="https://www.google.com/maps/search/?api=1&amp;query=15373+Lamphere+St%2C+Detroit%2C+MI+48223" TargetMode="External"/><Relationship Id="rId7" Type="http://schemas.openxmlformats.org/officeDocument/2006/relationships/hyperlink" Target="https://www.google.com/maps/search/?api=1&amp;query=15485+Grayfield+St%2C+Detroit%2C+MI+48223" TargetMode="External"/><Relationship Id="rId8" Type="http://schemas.openxmlformats.org/officeDocument/2006/relationships/hyperlink" Target="https://www.google.com/maps/search/?api=1&amp;query=21562+W+Davison+St%2C+Detroit%2C+MI+48223" TargetMode="External"/><Relationship Id="rId9" Type="http://schemas.openxmlformats.org/officeDocument/2006/relationships/hyperlink" Target="https://www.google.com/maps/search/?api=1&amp;query=17145+Indiana+St%2C+Detroit%2C+MI+48221" TargetMode="External"/><Relationship Id="rId10" Type="http://schemas.openxmlformats.org/officeDocument/2006/relationships/hyperlink" Target="https://www.google.com/maps/search/?api=1&amp;query=17530+Santa+Barbara+Dr%2C+Detroit%2C+MI+48221" TargetMode="External"/><Relationship Id="rId11" Type="http://schemas.openxmlformats.org/officeDocument/2006/relationships/hyperlink" Target="https://www.google.com/maps/search/?api=1&amp;query=17560+Greenlawn+St%2C+Detroit%2C+MI+48221" TargetMode="External"/><Relationship Id="rId12" Type="http://schemas.openxmlformats.org/officeDocument/2006/relationships/hyperlink" Target="https://www.google.com/maps/search/?api=1&amp;query=17152+Ohio+St%2C+Detroit%2C+MI+48221" TargetMode="External"/><Relationship Id="rId13" Type="http://schemas.openxmlformats.org/officeDocument/2006/relationships/hyperlink" Target="https://www.google.com/maps/search/?api=1&amp;query=17594+Indiana+St%2C+Detroit%2C+MI+48221" TargetMode="External"/><Relationship Id="rId14" Type="http://schemas.openxmlformats.org/officeDocument/2006/relationships/hyperlink" Target="https://www.google.com/maps/search/?api=1&amp;query=15870+W+Parkway+St%2C+Detroit%2C+MI+48223" TargetMode="External"/><Relationship Id="rId15" Type="http://schemas.openxmlformats.org/officeDocument/2006/relationships/hyperlink" Target="https://www.google.com/maps/search/?api=1&amp;query=21530+W+Davison+St%2C+Detroit%2C+MI+48223" TargetMode="External"/><Relationship Id="rId16" Type="http://schemas.openxmlformats.org/officeDocument/2006/relationships/hyperlink" Target="https://www.google.com/maps/search/?api=1&amp;query=15344+Blackstone+St%2C+Detroit%2C+MI+48223" TargetMode="External"/><Relationship Id="rId17" Type="http://schemas.openxmlformats.org/officeDocument/2006/relationships/hyperlink" Target="https://www.google.com/maps/search/?api=1&amp;query=13934+Rockdale+St%2C+Detroit%2C+MI+48223" TargetMode="External"/><Relationship Id="rId18" Type="http://schemas.openxmlformats.org/officeDocument/2006/relationships/hyperlink" Target="https://www.google.com/maps/search/?api=1&amp;query=14195+Kentfield+St%2C+Detroit%2C+MI+48223" TargetMode="External"/><Relationship Id="rId19" Type="http://schemas.openxmlformats.org/officeDocument/2006/relationships/hyperlink" Target="https://www.google.com/maps/search/?api=1&amp;query=21554+W+Davison+St%2C+Detroit%2C+MI+48223" TargetMode="External"/><Relationship Id="rId20" Type="http://schemas.openxmlformats.org/officeDocument/2006/relationships/hyperlink" Target="https://www.google.com/maps/search/?api=1&amp;query=15481+Patton+St%2C+Detroit%2C+MI+48223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2" min="1" style="1" width="22"/>
    <col collapsed="false" customWidth="true" hidden="false" outlineLevel="0" max="3" min="3" style="1" width="12"/>
    <col collapsed="false" customWidth="true" hidden="false" outlineLevel="0" max="4" min="4" style="1" width="11"/>
    <col collapsed="false" customWidth="true" hidden="false" outlineLevel="0" max="7" min="5" style="1" width="12"/>
    <col collapsed="false" customWidth="true" hidden="false" outlineLevel="0" max="8" min="8" style="1" width="13"/>
    <col collapsed="false" customWidth="true" hidden="false" outlineLevel="0" max="9" min="9" style="1" width="38"/>
    <col collapsed="false" customWidth="true" hidden="false" outlineLevel="0" max="10" min="10" style="1" width="16"/>
    <col collapsed="false" customWidth="true" hidden="false" outlineLevel="0" max="12" min="11" style="1" width="13"/>
    <col collapsed="false" customWidth="true" hidden="false" outlineLevel="0" max="13" min="13" style="1" width="14"/>
    <col collapsed="false" customWidth="true" hidden="false" outlineLevel="0" max="14" min="14" style="1" width="30"/>
    <col collapsed="false" customWidth="true" hidden="false" outlineLevel="0" max="15" min="15" style="1" width="12"/>
  </cols>
  <sheetData>
    <row r="1" customFormat="false" ht="45.75" hidden="false" customHeight="tru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customFormat="false" ht="23.25" hidden="false" customHeight="true" outlineLevel="0" collapsed="false">
      <c r="A2" s="3" t="s">
        <v>15</v>
      </c>
      <c r="B2" s="3" t="s">
        <v>16</v>
      </c>
      <c r="C2" s="3"/>
      <c r="D2" s="3"/>
      <c r="E2" s="3"/>
      <c r="F2" s="3"/>
      <c r="G2" s="3"/>
      <c r="H2" s="3"/>
      <c r="I2" s="3" t="s">
        <v>17</v>
      </c>
      <c r="J2" s="3"/>
      <c r="K2" s="3" t="s">
        <v>18</v>
      </c>
      <c r="L2" s="3" t="s">
        <v>19</v>
      </c>
      <c r="M2" s="3"/>
      <c r="N2" s="3"/>
      <c r="O2" s="4" t="str">
        <f aca="false">IF(SUM(E2:G2)=0,"-",E2/SUM(E2:G2))</f>
        <v>-</v>
      </c>
    </row>
    <row r="3" customFormat="false" ht="23.25" hidden="false" customHeight="true" outlineLevel="0" collapsed="false">
      <c r="A3" s="3" t="s">
        <v>20</v>
      </c>
      <c r="B3" s="3" t="s">
        <v>21</v>
      </c>
      <c r="C3" s="3"/>
      <c r="D3" s="3"/>
      <c r="E3" s="3"/>
      <c r="F3" s="3"/>
      <c r="G3" s="3"/>
      <c r="H3" s="3"/>
      <c r="I3" s="3" t="s">
        <v>22</v>
      </c>
      <c r="J3" s="3"/>
      <c r="K3" s="3" t="s">
        <v>23</v>
      </c>
      <c r="L3" s="3" t="n">
        <v>214000</v>
      </c>
      <c r="M3" s="3"/>
      <c r="N3" s="3" t="s">
        <v>24</v>
      </c>
      <c r="O3" s="4" t="str">
        <f aca="false">IF(SUM(E3:G3)=0,"-",E3/SUM(E3:G3))</f>
        <v>-</v>
      </c>
    </row>
    <row r="4" customFormat="false" ht="23.25" hidden="false" customHeight="true" outlineLevel="0" collapsed="false">
      <c r="A4" s="3" t="s">
        <v>25</v>
      </c>
      <c r="B4" s="3" t="s">
        <v>26</v>
      </c>
      <c r="C4" s="3"/>
      <c r="D4" s="3"/>
      <c r="E4" s="3"/>
      <c r="F4" s="3"/>
      <c r="G4" s="3"/>
      <c r="H4" s="3"/>
      <c r="I4" s="3" t="s">
        <v>27</v>
      </c>
      <c r="J4" s="3"/>
      <c r="K4" s="3"/>
      <c r="L4" s="3"/>
      <c r="M4" s="3"/>
      <c r="N4" s="3"/>
      <c r="O4" s="4" t="str">
        <f aca="false">IF(SUM(E4:G4)=0,"-",E4/SUM(E4:G4))</f>
        <v>-</v>
      </c>
    </row>
    <row r="5" customFormat="false" ht="23.25" hidden="false" customHeight="true" outlineLevel="0" collapsed="false">
      <c r="A5" s="3" t="s">
        <v>28</v>
      </c>
      <c r="B5" s="3" t="s">
        <v>29</v>
      </c>
      <c r="C5" s="3"/>
      <c r="D5" s="3"/>
      <c r="E5" s="3"/>
      <c r="F5" s="3"/>
      <c r="G5" s="3"/>
      <c r="H5" s="3"/>
      <c r="I5" s="3" t="s">
        <v>30</v>
      </c>
      <c r="J5" s="3"/>
      <c r="K5" s="3"/>
      <c r="L5" s="3"/>
      <c r="M5" s="3"/>
      <c r="N5" s="3"/>
      <c r="O5" s="4" t="str">
        <f aca="false">IF(SUM(E5:G5)=0,"-",E5/SUM(E5:G5))</f>
        <v>-</v>
      </c>
    </row>
    <row r="6" customFormat="false" ht="15" hidden="false" customHeight="true" outlineLevel="0" collapsed="false">
      <c r="A6" s="3" t="s">
        <v>31</v>
      </c>
      <c r="B6" s="3" t="s">
        <v>32</v>
      </c>
      <c r="C6" s="3"/>
      <c r="D6" s="3"/>
      <c r="E6" s="3"/>
      <c r="F6" s="3"/>
      <c r="G6" s="3"/>
      <c r="H6" s="3"/>
      <c r="I6" s="3" t="s">
        <v>33</v>
      </c>
      <c r="J6" s="3"/>
      <c r="K6" s="3"/>
      <c r="L6" s="3"/>
      <c r="M6" s="3"/>
      <c r="N6" s="3"/>
      <c r="O6" s="4" t="str">
        <f aca="false">IF(SUM(E6:G6)=0,"-",E6/SUM(E6:G6))</f>
        <v>-</v>
      </c>
    </row>
    <row r="7" customFormat="false" ht="15" hidden="false" customHeight="true" outlineLevel="0" collapsed="false">
      <c r="A7" s="3" t="s">
        <v>34</v>
      </c>
      <c r="B7" s="3" t="s">
        <v>35</v>
      </c>
      <c r="C7" s="3"/>
      <c r="D7" s="3"/>
      <c r="E7" s="3"/>
      <c r="F7" s="3"/>
      <c r="G7" s="3"/>
      <c r="H7" s="3"/>
      <c r="I7" s="3" t="s">
        <v>36</v>
      </c>
      <c r="J7" s="3"/>
      <c r="K7" s="3"/>
      <c r="L7" s="3"/>
      <c r="M7" s="3"/>
      <c r="N7" s="3"/>
      <c r="O7" s="4" t="str">
        <f aca="false">IF(SUM(E7:G7)=0,"-",E7/SUM(E7:G7))</f>
        <v>-</v>
      </c>
    </row>
    <row r="8" customFormat="false" ht="23.25" hidden="false" customHeight="true" outlineLevel="0" collapsed="false">
      <c r="A8" s="3" t="s">
        <v>37</v>
      </c>
      <c r="B8" s="3" t="s">
        <v>38</v>
      </c>
      <c r="C8" s="3"/>
      <c r="D8" s="3"/>
      <c r="E8" s="3"/>
      <c r="F8" s="3"/>
      <c r="G8" s="3"/>
      <c r="H8" s="3"/>
      <c r="I8" s="3" t="s">
        <v>39</v>
      </c>
      <c r="J8" s="3"/>
      <c r="K8" s="3"/>
      <c r="L8" s="3"/>
      <c r="M8" s="3"/>
      <c r="N8" s="3"/>
      <c r="O8" s="4" t="str">
        <f aca="false">IF(SUM(E8:G8)=0,"-",E8/SUM(E8:G8))</f>
        <v>-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7"/>
    <col collapsed="false" customWidth="true" hidden="false" outlineLevel="0" max="2" min="2" style="1" width="34"/>
    <col collapsed="false" customWidth="true" hidden="false" outlineLevel="0" max="3" min="3" style="1" width="14"/>
    <col collapsed="false" customWidth="true" hidden="false" outlineLevel="0" max="4" min="4" style="1" width="10"/>
    <col collapsed="false" customWidth="true" hidden="false" outlineLevel="0" max="6" min="5" style="1" width="5"/>
    <col collapsed="false" customWidth="true" hidden="false" outlineLevel="0" max="7" min="7" style="1" width="7"/>
    <col collapsed="false" customWidth="true" hidden="false" outlineLevel="0" max="8" min="8" style="1" width="10"/>
    <col collapsed="false" customWidth="true" hidden="false" outlineLevel="0" max="9" min="9" style="1" width="12"/>
    <col collapsed="false" customWidth="true" hidden="false" outlineLevel="0" max="11" min="10" style="1" width="26"/>
    <col collapsed="false" customWidth="true" hidden="false" outlineLevel="0" max="12" min="12" style="1" width="16"/>
    <col collapsed="false" customWidth="true" hidden="false" outlineLevel="0" max="13" min="13" style="1" width="14"/>
    <col collapsed="false" customWidth="true" hidden="false" outlineLevel="0" max="14" min="14" style="1" width="30"/>
    <col collapsed="false" customWidth="true" hidden="false" outlineLevel="0" max="15" min="15" style="0" width="22"/>
    <col collapsed="false" customWidth="true" hidden="false" outlineLevel="0" max="16" min="16" style="0" width="30"/>
  </cols>
  <sheetData>
    <row r="1" customFormat="false" ht="23.25" hidden="false" customHeight="true" outlineLevel="0" collapsed="false">
      <c r="A1" s="2" t="s">
        <v>40</v>
      </c>
      <c r="B1" s="2" t="s">
        <v>41</v>
      </c>
      <c r="C1" s="2" t="s">
        <v>0</v>
      </c>
      <c r="D1" s="2" t="s">
        <v>42</v>
      </c>
      <c r="E1" s="2" t="s">
        <v>43</v>
      </c>
      <c r="F1" s="2" t="s">
        <v>44</v>
      </c>
      <c r="G1" s="2" t="s">
        <v>45</v>
      </c>
      <c r="H1" s="2" t="s">
        <v>46</v>
      </c>
      <c r="I1" s="2" t="s">
        <v>47</v>
      </c>
      <c r="J1" s="2" t="s">
        <v>48</v>
      </c>
      <c r="K1" s="2" t="s">
        <v>49</v>
      </c>
      <c r="L1" s="2" t="s">
        <v>50</v>
      </c>
      <c r="M1" s="2" t="s">
        <v>51</v>
      </c>
      <c r="N1" s="2" t="s">
        <v>13</v>
      </c>
      <c r="O1" s="2" t="s">
        <v>52</v>
      </c>
      <c r="P1" s="2" t="s">
        <v>53</v>
      </c>
    </row>
    <row r="2" customFormat="false" ht="23.25" hidden="false" customHeight="true" outlineLevel="0" collapsed="false">
      <c r="A2" s="3" t="n">
        <v>1</v>
      </c>
      <c r="B2" s="3" t="s">
        <v>54</v>
      </c>
      <c r="C2" s="3" t="s">
        <v>15</v>
      </c>
      <c r="D2" s="5" t="n">
        <v>14900</v>
      </c>
      <c r="E2" s="3" t="n">
        <v>2</v>
      </c>
      <c r="F2" s="3" t="n">
        <v>1</v>
      </c>
      <c r="G2" s="3" t="n">
        <v>731</v>
      </c>
      <c r="H2" s="6" t="n">
        <f aca="false">IF(G2=0,"-",D2/G2)</f>
        <v>20.3830369357045</v>
      </c>
      <c r="I2" s="7" t="s">
        <v>55</v>
      </c>
      <c r="J2" s="3" t="s">
        <v>56</v>
      </c>
      <c r="K2" s="3"/>
      <c r="L2" s="3"/>
      <c r="M2" s="3"/>
      <c r="N2" s="3"/>
      <c r="O2" s="3" t="s">
        <v>57</v>
      </c>
      <c r="P2" s="3" t="s">
        <v>58</v>
      </c>
    </row>
    <row r="3" customFormat="false" ht="23.25" hidden="false" customHeight="true" outlineLevel="0" collapsed="false">
      <c r="A3" s="3" t="n">
        <v>1</v>
      </c>
      <c r="B3" s="3" t="s">
        <v>59</v>
      </c>
      <c r="C3" s="3" t="s">
        <v>15</v>
      </c>
      <c r="D3" s="5" t="n">
        <v>26500</v>
      </c>
      <c r="E3" s="3" t="n">
        <v>2</v>
      </c>
      <c r="F3" s="3" t="n">
        <v>1</v>
      </c>
      <c r="G3" s="3" t="n">
        <v>720</v>
      </c>
      <c r="H3" s="6" t="n">
        <f aca="false">IF(G3=0,"-",D3/G3)</f>
        <v>36.8055555555556</v>
      </c>
      <c r="I3" s="7" t="s">
        <v>55</v>
      </c>
      <c r="J3" s="3" t="s">
        <v>56</v>
      </c>
      <c r="K3" s="3"/>
      <c r="L3" s="3"/>
      <c r="M3" s="3"/>
      <c r="N3" s="3"/>
      <c r="O3" s="3" t="s">
        <v>57</v>
      </c>
      <c r="P3" s="3" t="s">
        <v>58</v>
      </c>
    </row>
    <row r="4" customFormat="false" ht="23.25" hidden="false" customHeight="true" outlineLevel="0" collapsed="false">
      <c r="A4" s="3" t="n">
        <v>2</v>
      </c>
      <c r="B4" s="3" t="s">
        <v>60</v>
      </c>
      <c r="C4" s="3" t="s">
        <v>15</v>
      </c>
      <c r="D4" s="5" t="n">
        <v>15000</v>
      </c>
      <c r="E4" s="3" t="n">
        <v>3</v>
      </c>
      <c r="F4" s="3" t="n">
        <v>1</v>
      </c>
      <c r="G4" s="3" t="n">
        <v>918</v>
      </c>
      <c r="H4" s="6" t="n">
        <f aca="false">IF(G4=0,"-",D4/G4)</f>
        <v>16.3398692810458</v>
      </c>
      <c r="I4" s="7" t="s">
        <v>55</v>
      </c>
      <c r="J4" s="3" t="s">
        <v>56</v>
      </c>
      <c r="K4" s="3"/>
      <c r="L4" s="3"/>
      <c r="M4" s="3"/>
      <c r="N4" s="3"/>
      <c r="O4" s="3" t="s">
        <v>61</v>
      </c>
      <c r="P4" s="3" t="s">
        <v>62</v>
      </c>
    </row>
    <row r="5" customFormat="false" ht="23.25" hidden="false" customHeight="true" outlineLevel="0" collapsed="false">
      <c r="A5" s="3" t="n">
        <v>3</v>
      </c>
      <c r="B5" s="3" t="s">
        <v>63</v>
      </c>
      <c r="C5" s="3" t="s">
        <v>15</v>
      </c>
      <c r="D5" s="5" t="n">
        <v>10000</v>
      </c>
      <c r="E5" s="3" t="n">
        <v>3</v>
      </c>
      <c r="F5" s="3" t="n">
        <v>1</v>
      </c>
      <c r="G5" s="3" t="n">
        <v>973</v>
      </c>
      <c r="H5" s="6" t="n">
        <f aca="false">IF(G5=0,"-",D5/G5)</f>
        <v>10.2774922918808</v>
      </c>
      <c r="I5" s="7" t="s">
        <v>55</v>
      </c>
      <c r="J5" s="3" t="s">
        <v>56</v>
      </c>
      <c r="K5" s="3"/>
      <c r="L5" s="3"/>
      <c r="M5" s="3"/>
      <c r="N5" s="3"/>
      <c r="O5" s="3" t="s">
        <v>64</v>
      </c>
      <c r="P5" s="3" t="s">
        <v>65</v>
      </c>
    </row>
    <row r="6" customFormat="false" ht="23.25" hidden="false" customHeight="true" outlineLevel="0" collapsed="false">
      <c r="A6" s="3" t="n">
        <v>4</v>
      </c>
      <c r="B6" s="3" t="s">
        <v>66</v>
      </c>
      <c r="C6" s="3" t="s">
        <v>15</v>
      </c>
      <c r="D6" s="5" t="n">
        <v>10500</v>
      </c>
      <c r="E6" s="3" t="n">
        <v>2</v>
      </c>
      <c r="F6" s="3" t="n">
        <v>1</v>
      </c>
      <c r="G6" s="3" t="n">
        <v>705</v>
      </c>
      <c r="H6" s="6" t="n">
        <f aca="false">IF(G6=0,"-",D6/G6)</f>
        <v>14.8936170212766</v>
      </c>
      <c r="I6" s="7" t="s">
        <v>55</v>
      </c>
      <c r="J6" s="3" t="s">
        <v>56</v>
      </c>
      <c r="K6" s="3"/>
      <c r="L6" s="3"/>
      <c r="M6" s="3"/>
      <c r="N6" s="3"/>
      <c r="O6" s="3" t="s">
        <v>67</v>
      </c>
      <c r="P6" s="3" t="s">
        <v>58</v>
      </c>
    </row>
    <row r="7" customFormat="false" ht="23.25" hidden="false" customHeight="true" outlineLevel="0" collapsed="false">
      <c r="A7" s="3" t="n">
        <v>5</v>
      </c>
      <c r="B7" s="3" t="s">
        <v>68</v>
      </c>
      <c r="C7" s="3" t="s">
        <v>15</v>
      </c>
      <c r="D7" s="5" t="n">
        <v>25000</v>
      </c>
      <c r="E7" s="3" t="n">
        <v>4</v>
      </c>
      <c r="F7" s="3" t="n">
        <v>1</v>
      </c>
      <c r="G7" s="3" t="n">
        <v>1080</v>
      </c>
      <c r="H7" s="6" t="n">
        <f aca="false">IF(G7=0,"-",D7/G7)</f>
        <v>23.1481481481482</v>
      </c>
      <c r="I7" s="7" t="s">
        <v>55</v>
      </c>
      <c r="J7" s="3" t="s">
        <v>56</v>
      </c>
      <c r="K7" s="3"/>
      <c r="L7" s="3"/>
      <c r="M7" s="3"/>
      <c r="N7" s="3"/>
      <c r="O7" s="3" t="s">
        <v>69</v>
      </c>
      <c r="P7" s="3" t="s">
        <v>70</v>
      </c>
    </row>
    <row r="8" customFormat="false" ht="23.25" hidden="false" customHeight="true" outlineLevel="0" collapsed="false">
      <c r="A8" s="3" t="n">
        <v>6</v>
      </c>
      <c r="B8" s="3" t="s">
        <v>71</v>
      </c>
      <c r="C8" s="3" t="s">
        <v>15</v>
      </c>
      <c r="D8" s="5" t="n">
        <v>12000</v>
      </c>
      <c r="E8" s="3" t="n">
        <v>3</v>
      </c>
      <c r="F8" s="3" t="n">
        <v>1</v>
      </c>
      <c r="G8" s="3" t="n">
        <v>724</v>
      </c>
      <c r="H8" s="6" t="n">
        <f aca="false">IF(G8=0,"-",D8/G8)</f>
        <v>16.5745856353591</v>
      </c>
      <c r="I8" s="7" t="s">
        <v>55</v>
      </c>
      <c r="J8" s="3" t="s">
        <v>56</v>
      </c>
      <c r="K8" s="3"/>
      <c r="L8" s="3"/>
      <c r="M8" s="3"/>
      <c r="N8" s="3"/>
      <c r="O8" s="3" t="s">
        <v>72</v>
      </c>
      <c r="P8" s="3" t="s">
        <v>58</v>
      </c>
    </row>
    <row r="9" customFormat="false" ht="23.25" hidden="false" customHeight="true" outlineLevel="0" collapsed="false">
      <c r="A9" s="3" t="n">
        <v>7</v>
      </c>
      <c r="B9" s="3" t="s">
        <v>73</v>
      </c>
      <c r="C9" s="3" t="s">
        <v>15</v>
      </c>
      <c r="D9" s="5" t="n">
        <v>25900</v>
      </c>
      <c r="E9" s="3" t="n">
        <v>2</v>
      </c>
      <c r="F9" s="3" t="n">
        <v>1</v>
      </c>
      <c r="G9" s="3" t="n">
        <v>744</v>
      </c>
      <c r="H9" s="6" t="n">
        <f aca="false">IF(G9=0,"-",D9/G9)</f>
        <v>34.8118279569893</v>
      </c>
      <c r="I9" s="7" t="s">
        <v>55</v>
      </c>
      <c r="J9" s="3" t="s">
        <v>56</v>
      </c>
      <c r="K9" s="3"/>
      <c r="L9" s="3"/>
      <c r="M9" s="3"/>
      <c r="N9" s="3"/>
      <c r="O9" s="3" t="s">
        <v>57</v>
      </c>
      <c r="P9" s="3" t="s">
        <v>58</v>
      </c>
    </row>
    <row r="10" customFormat="false" ht="23.25" hidden="false" customHeight="true" outlineLevel="0" collapsed="false">
      <c r="A10" s="8" t="s">
        <v>74</v>
      </c>
      <c r="B10" s="8" t="s">
        <v>75</v>
      </c>
      <c r="C10" s="8" t="s">
        <v>76</v>
      </c>
      <c r="D10" s="9" t="n">
        <v>114900</v>
      </c>
      <c r="E10" s="8" t="n">
        <v>4</v>
      </c>
      <c r="F10" s="8" t="n">
        <v>2</v>
      </c>
      <c r="G10" s="8" t="n">
        <v>2212</v>
      </c>
      <c r="H10" s="10" t="n">
        <f aca="false">IF(G10=0,"-",D10/G10)</f>
        <v>51.9439421338156</v>
      </c>
      <c r="I10" s="11" t="s">
        <v>55</v>
      </c>
      <c r="J10" s="8" t="s">
        <v>56</v>
      </c>
      <c r="K10" s="8"/>
      <c r="L10" s="8"/>
      <c r="M10" s="8"/>
      <c r="N10" s="8"/>
      <c r="O10" s="3" t="s">
        <v>77</v>
      </c>
      <c r="P10" s="3" t="s">
        <v>78</v>
      </c>
    </row>
    <row r="11" customFormat="false" ht="23.25" hidden="false" customHeight="true" outlineLevel="0" collapsed="false">
      <c r="A11" s="8" t="s">
        <v>74</v>
      </c>
      <c r="B11" s="8" t="s">
        <v>79</v>
      </c>
      <c r="C11" s="8" t="s">
        <v>76</v>
      </c>
      <c r="D11" s="9" t="n">
        <v>116000</v>
      </c>
      <c r="E11" s="8" t="n">
        <v>3</v>
      </c>
      <c r="F11" s="8" t="n">
        <v>2</v>
      </c>
      <c r="G11" s="8" t="n">
        <v>1834</v>
      </c>
      <c r="H11" s="10" t="n">
        <f aca="false">IF(G11=0,"-",D11/G11)</f>
        <v>63.2497273718648</v>
      </c>
      <c r="I11" s="11" t="s">
        <v>55</v>
      </c>
      <c r="J11" s="8" t="s">
        <v>56</v>
      </c>
      <c r="K11" s="8"/>
      <c r="L11" s="8"/>
      <c r="M11" s="8"/>
      <c r="N11" s="8"/>
      <c r="O11" s="3" t="s">
        <v>80</v>
      </c>
      <c r="P11" s="3" t="s">
        <v>78</v>
      </c>
    </row>
    <row r="12" customFormat="false" ht="23.25" hidden="false" customHeight="true" outlineLevel="0" collapsed="false">
      <c r="A12" s="8" t="s">
        <v>74</v>
      </c>
      <c r="B12" s="8" t="s">
        <v>81</v>
      </c>
      <c r="C12" s="8" t="s">
        <v>76</v>
      </c>
      <c r="D12" s="9" t="n">
        <v>119900</v>
      </c>
      <c r="E12" s="8" t="n">
        <v>5</v>
      </c>
      <c r="F12" s="8" t="n">
        <v>2</v>
      </c>
      <c r="G12" s="8" t="n">
        <v>2850</v>
      </c>
      <c r="H12" s="10" t="n">
        <f aca="false">IF(G12=0,"-",D12/G12)</f>
        <v>42.0701754385965</v>
      </c>
      <c r="I12" s="11" t="s">
        <v>55</v>
      </c>
      <c r="J12" s="8" t="s">
        <v>56</v>
      </c>
      <c r="K12" s="8"/>
      <c r="L12" s="8"/>
      <c r="M12" s="8"/>
      <c r="N12" s="8"/>
      <c r="O12" s="3" t="s">
        <v>82</v>
      </c>
      <c r="P12" s="3" t="s">
        <v>78</v>
      </c>
    </row>
    <row r="13" customFormat="false" ht="23.25" hidden="false" customHeight="true" outlineLevel="0" collapsed="false">
      <c r="A13" s="8" t="s">
        <v>74</v>
      </c>
      <c r="B13" s="8" t="s">
        <v>83</v>
      </c>
      <c r="C13" s="8" t="s">
        <v>76</v>
      </c>
      <c r="D13" s="9" t="n">
        <v>125000</v>
      </c>
      <c r="E13" s="8" t="n">
        <v>3</v>
      </c>
      <c r="F13" s="8" t="n">
        <v>2</v>
      </c>
      <c r="G13" s="8" t="n">
        <v>1665</v>
      </c>
      <c r="H13" s="10" t="n">
        <f aca="false">IF(G13=0,"-",D13/G13)</f>
        <v>75.0750750750751</v>
      </c>
      <c r="I13" s="11" t="s">
        <v>55</v>
      </c>
      <c r="J13" s="8" t="s">
        <v>56</v>
      </c>
      <c r="K13" s="8"/>
      <c r="L13" s="8"/>
      <c r="M13" s="8"/>
      <c r="N13" s="8"/>
      <c r="O13" s="3" t="s">
        <v>84</v>
      </c>
      <c r="P13" s="3" t="s">
        <v>78</v>
      </c>
    </row>
    <row r="14" customFormat="false" ht="23.25" hidden="false" customHeight="true" outlineLevel="0" collapsed="false">
      <c r="A14" s="8" t="s">
        <v>74</v>
      </c>
      <c r="B14" s="8" t="s">
        <v>85</v>
      </c>
      <c r="C14" s="8" t="s">
        <v>76</v>
      </c>
      <c r="D14" s="9" t="n">
        <v>129900</v>
      </c>
      <c r="E14" s="8" t="n">
        <v>3</v>
      </c>
      <c r="F14" s="8" t="n">
        <v>2</v>
      </c>
      <c r="G14" s="8" t="n">
        <v>1820</v>
      </c>
      <c r="H14" s="10" t="n">
        <f aca="false">IF(G14=0,"-",D14/G14)</f>
        <v>71.3736263736264</v>
      </c>
      <c r="I14" s="11" t="s">
        <v>55</v>
      </c>
      <c r="J14" s="8" t="s">
        <v>56</v>
      </c>
      <c r="K14" s="8"/>
      <c r="L14" s="8"/>
      <c r="M14" s="8"/>
      <c r="N14" s="8"/>
      <c r="O14" s="3" t="s">
        <v>86</v>
      </c>
      <c r="P14" s="3" t="s">
        <v>78</v>
      </c>
    </row>
    <row r="15" customFormat="false" ht="35.05" hidden="false" customHeight="false" outlineLevel="0" collapsed="false">
      <c r="A15" s="12" t="s">
        <v>74</v>
      </c>
      <c r="B15" s="12" t="s">
        <v>87</v>
      </c>
      <c r="C15" s="12" t="s">
        <v>88</v>
      </c>
      <c r="D15" s="13" t="n">
        <v>48000</v>
      </c>
      <c r="E15" s="12" t="n">
        <v>3</v>
      </c>
      <c r="F15" s="12" t="n">
        <v>1</v>
      </c>
      <c r="G15" s="12" t="n">
        <v>906</v>
      </c>
      <c r="H15" s="14" t="n">
        <f aca="false">IF(G15=0,"-",D15/G15)</f>
        <v>52.9801324503311</v>
      </c>
      <c r="I15" s="15" t="s">
        <v>55</v>
      </c>
      <c r="J15" s="12" t="s">
        <v>56</v>
      </c>
      <c r="K15" s="12"/>
      <c r="L15" s="12" t="s">
        <v>89</v>
      </c>
      <c r="M15" s="12"/>
      <c r="N15" s="12"/>
      <c r="O15" s="12" t="s">
        <v>90</v>
      </c>
      <c r="P15" s="12" t="s">
        <v>91</v>
      </c>
    </row>
    <row r="16" customFormat="false" ht="35.05" hidden="false" customHeight="false" outlineLevel="0" collapsed="false">
      <c r="A16" s="12" t="s">
        <v>74</v>
      </c>
      <c r="B16" s="12" t="s">
        <v>92</v>
      </c>
      <c r="C16" s="12" t="s">
        <v>88</v>
      </c>
      <c r="D16" s="13" t="n">
        <v>47500</v>
      </c>
      <c r="E16" s="12" t="n">
        <v>2</v>
      </c>
      <c r="F16" s="12" t="n">
        <v>1</v>
      </c>
      <c r="G16" s="12" t="n">
        <v>744</v>
      </c>
      <c r="H16" s="14" t="n">
        <f aca="false">IF(G16=0,"-",D16/G16)</f>
        <v>63.8440860215054</v>
      </c>
      <c r="I16" s="15" t="s">
        <v>55</v>
      </c>
      <c r="J16" s="12" t="s">
        <v>56</v>
      </c>
      <c r="K16" s="12"/>
      <c r="L16" s="12" t="s">
        <v>89</v>
      </c>
      <c r="M16" s="12"/>
      <c r="N16" s="12"/>
      <c r="O16" s="12" t="s">
        <v>57</v>
      </c>
      <c r="P16" s="12" t="s">
        <v>93</v>
      </c>
    </row>
    <row r="17" customFormat="false" ht="35.05" hidden="false" customHeight="false" outlineLevel="0" collapsed="false">
      <c r="A17" s="12" t="s">
        <v>74</v>
      </c>
      <c r="B17" s="12" t="s">
        <v>94</v>
      </c>
      <c r="C17" s="12" t="s">
        <v>88</v>
      </c>
      <c r="D17" s="13" t="n">
        <v>47000</v>
      </c>
      <c r="E17" s="12" t="n">
        <v>3</v>
      </c>
      <c r="F17" s="12" t="n">
        <v>1</v>
      </c>
      <c r="G17" s="12" t="n">
        <v>884</v>
      </c>
      <c r="H17" s="14" t="n">
        <f aca="false">IF(G17=0,"-",D17/G17)</f>
        <v>53.1674208144796</v>
      </c>
      <c r="I17" s="15" t="s">
        <v>55</v>
      </c>
      <c r="J17" s="12" t="s">
        <v>56</v>
      </c>
      <c r="K17" s="12"/>
      <c r="L17" s="12" t="s">
        <v>89</v>
      </c>
      <c r="M17" s="12"/>
      <c r="N17" s="12"/>
      <c r="O17" s="12" t="s">
        <v>95</v>
      </c>
      <c r="P17" s="12" t="s">
        <v>96</v>
      </c>
    </row>
    <row r="18" customFormat="false" ht="35.05" hidden="false" customHeight="false" outlineLevel="0" collapsed="false">
      <c r="A18" s="12" t="s">
        <v>74</v>
      </c>
      <c r="B18" s="12" t="s">
        <v>97</v>
      </c>
      <c r="C18" s="12" t="s">
        <v>88</v>
      </c>
      <c r="D18" s="13" t="n">
        <v>47000</v>
      </c>
      <c r="E18" s="12" t="n">
        <v>2</v>
      </c>
      <c r="F18" s="12" t="n">
        <v>1</v>
      </c>
      <c r="G18" s="12" t="n">
        <v>672</v>
      </c>
      <c r="H18" s="14" t="n">
        <f aca="false">IF(G18=0,"-",D18/G18)</f>
        <v>69.9404761904762</v>
      </c>
      <c r="I18" s="15" t="s">
        <v>55</v>
      </c>
      <c r="J18" s="12" t="s">
        <v>56</v>
      </c>
      <c r="K18" s="12"/>
      <c r="L18" s="12" t="s">
        <v>89</v>
      </c>
      <c r="M18" s="12"/>
      <c r="N18" s="12"/>
      <c r="O18" s="12" t="s">
        <v>67</v>
      </c>
      <c r="P18" s="12" t="s">
        <v>93</v>
      </c>
    </row>
    <row r="19" customFormat="false" ht="35.05" hidden="false" customHeight="false" outlineLevel="0" collapsed="false">
      <c r="A19" s="12" t="s">
        <v>74</v>
      </c>
      <c r="B19" s="12" t="s">
        <v>98</v>
      </c>
      <c r="C19" s="12" t="s">
        <v>88</v>
      </c>
      <c r="D19" s="13" t="n">
        <v>45000</v>
      </c>
      <c r="E19" s="12" t="n">
        <v>2</v>
      </c>
      <c r="F19" s="12" t="n">
        <v>1</v>
      </c>
      <c r="G19" s="12" t="n">
        <v>720</v>
      </c>
      <c r="H19" s="14" t="n">
        <f aca="false">IF(G19=0,"-",D19/G19)</f>
        <v>62.5</v>
      </c>
      <c r="I19" s="15" t="s">
        <v>55</v>
      </c>
      <c r="J19" s="12" t="s">
        <v>56</v>
      </c>
      <c r="K19" s="12"/>
      <c r="L19" s="12" t="s">
        <v>89</v>
      </c>
      <c r="M19" s="12"/>
      <c r="N19" s="12"/>
      <c r="O19" s="12" t="s">
        <v>57</v>
      </c>
      <c r="P19" s="12" t="s">
        <v>93</v>
      </c>
    </row>
    <row r="20" customFormat="false" ht="35.05" hidden="false" customHeight="false" outlineLevel="0" collapsed="false">
      <c r="A20" s="12" t="s">
        <v>74</v>
      </c>
      <c r="B20" s="12" t="s">
        <v>99</v>
      </c>
      <c r="C20" s="12" t="s">
        <v>88</v>
      </c>
      <c r="D20" s="13" t="n">
        <v>42900</v>
      </c>
      <c r="E20" s="12" t="n">
        <v>2</v>
      </c>
      <c r="F20" s="12" t="n">
        <v>1</v>
      </c>
      <c r="G20" s="12" t="n">
        <v>852</v>
      </c>
      <c r="H20" s="14" t="n">
        <f aca="false">IF(G20=0,"-",D20/G20)</f>
        <v>50.3521126760563</v>
      </c>
      <c r="I20" s="15" t="s">
        <v>55</v>
      </c>
      <c r="J20" s="12" t="s">
        <v>56</v>
      </c>
      <c r="K20" s="12"/>
      <c r="L20" s="12" t="s">
        <v>89</v>
      </c>
      <c r="M20" s="12"/>
      <c r="N20" s="12"/>
      <c r="O20" s="12" t="s">
        <v>100</v>
      </c>
      <c r="P20" s="12" t="s">
        <v>93</v>
      </c>
    </row>
    <row r="21" customFormat="false" ht="35.05" hidden="false" customHeight="false" outlineLevel="0" collapsed="false">
      <c r="A21" s="12" t="s">
        <v>74</v>
      </c>
      <c r="B21" s="12" t="s">
        <v>101</v>
      </c>
      <c r="C21" s="12" t="s">
        <v>88</v>
      </c>
      <c r="D21" s="13" t="n">
        <v>40000</v>
      </c>
      <c r="E21" s="12" t="n">
        <v>2</v>
      </c>
      <c r="F21" s="12" t="n">
        <v>1</v>
      </c>
      <c r="G21" s="12" t="n">
        <v>640</v>
      </c>
      <c r="H21" s="14" t="n">
        <f aca="false">IF(G21=0,"-",D21/G21)</f>
        <v>62.5</v>
      </c>
      <c r="I21" s="15" t="s">
        <v>55</v>
      </c>
      <c r="J21" s="12" t="s">
        <v>56</v>
      </c>
      <c r="K21" s="12"/>
      <c r="L21" s="12" t="s">
        <v>89</v>
      </c>
      <c r="M21" s="12"/>
      <c r="N21" s="12"/>
      <c r="O21" s="12" t="s">
        <v>102</v>
      </c>
      <c r="P21" s="12" t="s">
        <v>103</v>
      </c>
    </row>
  </sheetData>
  <hyperlinks>
    <hyperlink ref="I2" r:id="rId1" display="Map link"/>
    <hyperlink ref="I3" r:id="rId2" display="Map link"/>
    <hyperlink ref="I4" r:id="rId3" display="Map link"/>
    <hyperlink ref="I5" r:id="rId4" display="Map link"/>
    <hyperlink ref="I6" r:id="rId5" display="Map link"/>
    <hyperlink ref="I7" r:id="rId6" display="Map link"/>
    <hyperlink ref="I8" r:id="rId7" display="Map link"/>
    <hyperlink ref="I9" r:id="rId8" display="Map link"/>
    <hyperlink ref="I10" r:id="rId9" display="Map link"/>
    <hyperlink ref="I11" r:id="rId10" display="Map link"/>
    <hyperlink ref="I12" r:id="rId11" display="Map link"/>
    <hyperlink ref="I13" r:id="rId12" display="Map link"/>
    <hyperlink ref="I14" r:id="rId13" display="Map link"/>
    <hyperlink ref="I15" r:id="rId14" display="Map link"/>
    <hyperlink ref="I16" r:id="rId15" display="Map link"/>
    <hyperlink ref="I17" r:id="rId16" display="Map link"/>
    <hyperlink ref="I18" r:id="rId17" display="Map link"/>
    <hyperlink ref="I19" r:id="rId18" display="Map link"/>
    <hyperlink ref="I20" r:id="rId19" display="Map link"/>
    <hyperlink ref="I21" r:id="rId20" display="Map link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22"/>
    <col collapsed="false" customWidth="true" hidden="false" outlineLevel="0" max="2" min="2" style="1" width="110"/>
  </cols>
  <sheetData>
    <row r="1" customFormat="false" ht="15" hidden="false" customHeight="true" outlineLevel="0" collapsed="false">
      <c r="A1" s="16" t="s">
        <v>104</v>
      </c>
      <c r="B1" s="16" t="s">
        <v>105</v>
      </c>
    </row>
    <row r="2" customFormat="false" ht="15" hidden="false" customHeight="true" outlineLevel="0" collapsed="false">
      <c r="A2" s="3" t="s">
        <v>106</v>
      </c>
      <c r="B2" s="3" t="s">
        <v>107</v>
      </c>
    </row>
    <row r="3" customFormat="false" ht="15" hidden="false" customHeight="true" outlineLevel="0" collapsed="false">
      <c r="A3" s="3" t="s">
        <v>108</v>
      </c>
      <c r="B3" s="3" t="s">
        <v>109</v>
      </c>
    </row>
    <row r="4" customFormat="false" ht="15" hidden="false" customHeight="true" outlineLevel="0" collapsed="false">
      <c r="A4" s="3" t="s">
        <v>110</v>
      </c>
      <c r="B4" s="3" t="s">
        <v>111</v>
      </c>
    </row>
    <row r="5" customFormat="false" ht="15" hidden="false" customHeight="true" outlineLevel="0" collapsed="false">
      <c r="A5" s="3" t="s">
        <v>112</v>
      </c>
      <c r="B5" s="3" t="s">
        <v>113</v>
      </c>
    </row>
    <row r="6" customFormat="false" ht="23.25" hidden="false" customHeight="true" outlineLevel="0" collapsed="false">
      <c r="A6" s="3" t="s">
        <v>114</v>
      </c>
      <c r="B6" s="3" t="s">
        <v>115</v>
      </c>
    </row>
    <row r="7" customFormat="false" ht="15" hidden="false" customHeight="true" outlineLevel="0" collapsed="false">
      <c r="A7" s="3" t="s">
        <v>116</v>
      </c>
      <c r="B7" s="3" t="s">
        <v>117</v>
      </c>
    </row>
    <row r="8" customFormat="false" ht="23.25" hidden="false" customHeight="true" outlineLevel="0" collapsed="false">
      <c r="A8" s="3" t="s">
        <v>118</v>
      </c>
      <c r="B8" s="3" t="s">
        <v>119</v>
      </c>
    </row>
    <row r="9" customFormat="false" ht="35.05" hidden="false" customHeight="false" outlineLevel="0" collapsed="false">
      <c r="A9" s="3" t="s">
        <v>120</v>
      </c>
      <c r="B9" s="3" t="s">
        <v>121</v>
      </c>
    </row>
    <row r="10" customFormat="false" ht="23.85" hidden="false" customHeight="false" outlineLevel="0" collapsed="false">
      <c r="A10" s="3" t="s">
        <v>122</v>
      </c>
      <c r="B10" s="3" t="s">
        <v>123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2026-07-08T01:34:25Z</dcterms:created>
  <dc:creator>openpyxl</dc:creator>
  <dc:description/>
  <dc:language>en-US</dc:language>
  <cp:lastModifiedBy/>
  <dcterms:modified xsi:type="dcterms:W3CDTF">2026-07-08T02:40:01Z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